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15600" windowHeight="9285"/>
  </bookViews>
  <sheets>
    <sheet name="Overview" sheetId="3" r:id="rId1"/>
    <sheet name="Budget" sheetId="1" r:id="rId2"/>
    <sheet name="SAMPLE" sheetId="2" r:id="rId3"/>
  </sheets>
  <calcPr calcId="145621"/>
</workbook>
</file>

<file path=xl/calcChain.xml><?xml version="1.0" encoding="utf-8"?>
<calcChain xmlns="http://schemas.openxmlformats.org/spreadsheetml/2006/main">
  <c r="C29" i="2" l="1"/>
  <c r="D29" i="2"/>
  <c r="B29" i="2"/>
  <c r="D32" i="1"/>
  <c r="B32" i="1"/>
  <c r="D25" i="2" l="1"/>
  <c r="C25" i="2"/>
  <c r="B25" i="2"/>
  <c r="D19" i="2"/>
  <c r="C19" i="2"/>
  <c r="B19" i="2"/>
  <c r="D16" i="2"/>
  <c r="C16" i="2"/>
  <c r="B16" i="2"/>
  <c r="D12" i="2"/>
  <c r="C12" i="2"/>
  <c r="B12" i="2"/>
  <c r="D10" i="2"/>
  <c r="C10" i="2"/>
  <c r="B10" i="2"/>
  <c r="D7" i="2"/>
  <c r="C7" i="2"/>
  <c r="B7" i="2"/>
  <c r="D21" i="2" l="1"/>
  <c r="C21" i="2"/>
  <c r="C30" i="2" s="1"/>
  <c r="B21" i="2"/>
  <c r="D30" i="2"/>
  <c r="B30" i="2"/>
  <c r="D19" i="1"/>
  <c r="C19" i="1"/>
  <c r="B19" i="1"/>
  <c r="C22" i="1" l="1"/>
  <c r="C24" i="1" s="1"/>
  <c r="C32" i="1" s="1"/>
  <c r="D22" i="1"/>
  <c r="D24" i="1" s="1"/>
  <c r="B22" i="1"/>
  <c r="B24" i="1" s="1"/>
  <c r="B13" i="1"/>
  <c r="C13" i="1"/>
  <c r="D13" i="1"/>
  <c r="B28" i="1" l="1"/>
  <c r="C28" i="1"/>
  <c r="D10" i="1"/>
  <c r="C10" i="1"/>
  <c r="B10" i="1"/>
  <c r="D15" i="1" l="1"/>
  <c r="D28" i="1"/>
  <c r="C15" i="1"/>
  <c r="D33" i="1" l="1"/>
  <c r="C33" i="1"/>
  <c r="B15" i="1"/>
  <c r="B33" i="1" s="1"/>
</calcChain>
</file>

<file path=xl/sharedStrings.xml><?xml version="1.0" encoding="utf-8"?>
<sst xmlns="http://schemas.openxmlformats.org/spreadsheetml/2006/main" count="92" uniqueCount="54">
  <si>
    <t>INSTRUCTIONS</t>
  </si>
  <si>
    <t>Centering Costs</t>
  </si>
  <si>
    <t>Year 1</t>
  </si>
  <si>
    <t>Year 2</t>
  </si>
  <si>
    <t>Ongoing</t>
  </si>
  <si>
    <t>Groups starting/month</t>
  </si>
  <si>
    <t>Total group sessions</t>
  </si>
  <si>
    <t>Space build out/ furnishing</t>
  </si>
  <si>
    <t>Grand Total</t>
  </si>
  <si>
    <t xml:space="preserve"> </t>
  </si>
  <si>
    <t>Site License Fee</t>
  </si>
  <si>
    <t>Patients/year</t>
  </si>
  <si>
    <t>Cost of snacks/ group session</t>
  </si>
  <si>
    <t>Travel and lodging for workshops / person</t>
  </si>
  <si>
    <t>Group Costs Per Participant</t>
  </si>
  <si>
    <t>Total Per Participant</t>
  </si>
  <si>
    <t>Other Resources</t>
  </si>
  <si>
    <t># of staff to attend Advanced Facilitation Workshop</t>
  </si>
  <si>
    <t># of staff to attend Basic Facilitation Workshop</t>
  </si>
  <si>
    <t>Basic  Facilitation Workshop Fee/ person</t>
  </si>
  <si>
    <t>Advanced Facilitation Workshop Fee/person</t>
  </si>
  <si>
    <t>Centering Patient Notebooks, each</t>
  </si>
  <si>
    <r>
      <rPr>
        <b/>
        <sz val="11"/>
        <color theme="1"/>
        <rFont val="Calibri"/>
        <family val="2"/>
        <scheme val="minor"/>
      </rPr>
      <t xml:space="preserve">SUBTOTAL: </t>
    </r>
    <r>
      <rPr>
        <sz val="11"/>
        <color theme="1"/>
        <rFont val="Calibri"/>
        <family val="2"/>
        <scheme val="minor"/>
      </rPr>
      <t>Centering Patient Notebooks</t>
    </r>
  </si>
  <si>
    <r>
      <rPr>
        <b/>
        <sz val="11"/>
        <color theme="1"/>
        <rFont val="Calibri"/>
        <family val="2"/>
        <scheme val="minor"/>
      </rPr>
      <t>SUBTOTAL:</t>
    </r>
    <r>
      <rPr>
        <sz val="11"/>
        <color theme="1"/>
        <rFont val="Calibri"/>
        <family val="2"/>
        <scheme val="minor"/>
      </rPr>
      <t xml:space="preserve"> Snacks cost</t>
    </r>
  </si>
  <si>
    <r>
      <rPr>
        <b/>
        <sz val="11"/>
        <color theme="1"/>
        <rFont val="Calibri"/>
        <family val="2"/>
        <scheme val="minor"/>
      </rPr>
      <t xml:space="preserve">SUBTOTAL:  </t>
    </r>
    <r>
      <rPr>
        <sz val="11"/>
        <color theme="1"/>
        <rFont val="Calibri"/>
        <family val="2"/>
        <scheme val="minor"/>
      </rPr>
      <t>Basic Facilitation Workshop</t>
    </r>
  </si>
  <si>
    <r>
      <rPr>
        <b/>
        <sz val="11"/>
        <color theme="1"/>
        <rFont val="Calibri"/>
        <family val="2"/>
        <scheme val="minor"/>
      </rPr>
      <t>SUBTOTAL:</t>
    </r>
    <r>
      <rPr>
        <sz val="11"/>
        <color theme="1"/>
        <rFont val="Calibri"/>
        <family val="2"/>
        <scheme val="minor"/>
      </rPr>
      <t xml:space="preserve"> Facilitation Training</t>
    </r>
  </si>
  <si>
    <r>
      <rPr>
        <b/>
        <sz val="11"/>
        <color theme="1"/>
        <rFont val="Calibri"/>
        <family val="2"/>
        <scheme val="minor"/>
      </rPr>
      <t xml:space="preserve">SUBTOTAL: </t>
    </r>
    <r>
      <rPr>
        <sz val="11"/>
        <color theme="1"/>
        <rFont val="Calibri"/>
        <family val="2"/>
        <scheme val="minor"/>
      </rPr>
      <t xml:space="preserve"> Advanced Facilitation Workshop</t>
    </r>
  </si>
  <si>
    <t>Hours/week for Centering Coordinator</t>
  </si>
  <si>
    <t xml:space="preserve">Hourly rate for Centering Coodinator </t>
  </si>
  <si>
    <r>
      <rPr>
        <b/>
        <sz val="11"/>
        <color theme="1"/>
        <rFont val="Calibri"/>
        <family val="2"/>
        <scheme val="minor"/>
      </rPr>
      <t xml:space="preserve">SUBTOTAL: </t>
    </r>
    <r>
      <rPr>
        <sz val="11"/>
        <color theme="1"/>
        <rFont val="Calibri"/>
        <family val="2"/>
        <scheme val="minor"/>
      </rPr>
      <t>Centering Coordinator time</t>
    </r>
  </si>
  <si>
    <t>Medical supplies</t>
  </si>
  <si>
    <t>Overview:  Planning Your Centering Budget</t>
  </si>
  <si>
    <t>Facilitation Training Costs</t>
  </si>
  <si>
    <t>Sample Centering budget</t>
  </si>
  <si>
    <t>Your Centering Budget</t>
  </si>
  <si>
    <r>
      <t xml:space="preserve">Enter data in the </t>
    </r>
    <r>
      <rPr>
        <b/>
        <sz val="12"/>
        <color theme="9" tint="-0.249977111117893"/>
        <rFont val="Calibri"/>
        <family val="2"/>
        <scheme val="minor"/>
      </rPr>
      <t>highlighted cells</t>
    </r>
    <r>
      <rPr>
        <sz val="12"/>
        <color theme="1"/>
        <rFont val="Calibri"/>
        <family val="2"/>
        <scheme val="minor"/>
      </rPr>
      <t xml:space="preserve">.  Calculations are automatic. </t>
    </r>
  </si>
  <si>
    <t>Centering Leader Kit</t>
  </si>
  <si>
    <t>Enter 50 x (# new groups per month) for CenteringParenting
Enter 85 x (# new groups per month) for CenteringPregnancy
Enter 135 x (# new groups per month) for a continuity model with CenteringPregnancy and Parenting</t>
  </si>
  <si>
    <t xml:space="preserve">For the sake of this budget, determine which model(s) you will be implementing. Consider your patient volume and how many new groups for that model you plan to start each month. It is common to start one group per month initially and scale up as Centering spreads in your clinic. </t>
  </si>
  <si>
    <r>
      <t xml:space="preserve">The </t>
    </r>
    <r>
      <rPr>
        <b/>
        <sz val="11"/>
        <color theme="1"/>
        <rFont val="Calibri"/>
        <family val="2"/>
        <scheme val="minor"/>
      </rPr>
      <t xml:space="preserve">Basic Facilitation Workshop </t>
    </r>
    <r>
      <rPr>
        <sz val="11"/>
        <color theme="1"/>
        <rFont val="Calibri"/>
        <family val="2"/>
        <scheme val="minor"/>
      </rPr>
      <t xml:space="preserve">is an engaging two-day workshop will prepare staff and providers to launch Centering groups and gain confidence in facilitative leadership through a variety of skill-building and interactive learning activities. Participants will practice facilitation and group management skills using proven Centering techniques such as mindful listening, Acknowledge, Refer, Return (ARR) and strategic questioning; plan and lead a Centering group experience; and receive valuable feedback. </t>
    </r>
  </si>
  <si>
    <r>
      <t xml:space="preserve">The Advanced Facilitation Workshop costs </t>
    </r>
    <r>
      <rPr>
        <b/>
        <sz val="11"/>
        <color theme="1"/>
        <rFont val="Calibri"/>
        <family val="2"/>
        <scheme val="minor"/>
      </rPr>
      <t>$500 per person</t>
    </r>
    <r>
      <rPr>
        <sz val="11"/>
        <color theme="1"/>
        <rFont val="Calibri"/>
        <family val="2"/>
        <scheme val="minor"/>
      </rPr>
      <t xml:space="preserve">. </t>
    </r>
  </si>
  <si>
    <r>
      <t xml:space="preserve">CHI also recommends that each group session provide participants with </t>
    </r>
    <r>
      <rPr>
        <b/>
        <sz val="11"/>
        <color theme="1"/>
        <rFont val="Calibri"/>
        <family val="2"/>
        <scheme val="minor"/>
      </rPr>
      <t>healthy snacks</t>
    </r>
    <r>
      <rPr>
        <sz val="11"/>
        <color theme="1"/>
        <rFont val="Calibri"/>
        <family val="2"/>
        <scheme val="minor"/>
      </rPr>
      <t>. Snacks help make the group setting inviting and offer opportunity for group members to socialize and build community. Typically a practice will allocate about</t>
    </r>
    <r>
      <rPr>
        <b/>
        <sz val="11"/>
        <color theme="1"/>
        <rFont val="Calibri"/>
        <family val="2"/>
        <scheme val="minor"/>
      </rPr>
      <t xml:space="preserve"> $20 </t>
    </r>
    <r>
      <rPr>
        <sz val="11"/>
        <color theme="1"/>
        <rFont val="Calibri"/>
        <family val="2"/>
        <scheme val="minor"/>
      </rPr>
      <t xml:space="preserve">for snacks for each group session. Total budget allocation for snacks depends on how many Centering sessions will occur each year. </t>
    </r>
  </si>
  <si>
    <r>
      <rPr>
        <b/>
        <sz val="11"/>
        <color theme="1"/>
        <rFont val="Calibri"/>
        <family val="2"/>
        <scheme val="minor"/>
      </rPr>
      <t>Calculating Centering Sessions:</t>
    </r>
    <r>
      <rPr>
        <sz val="11"/>
        <color theme="1"/>
        <rFont val="Calibri"/>
        <family val="2"/>
        <scheme val="minor"/>
      </rPr>
      <t xml:space="preserve"> The number of group sessions that will occur in a given year varies depending on which Centering model of care you offer and how many new groups per month you begin. Starting one new CenteringParenting group per month results in an average 50 Centering sessions each year. Beginning one new CenteringPregnancy group each month results in about 85 sessions each year. When running one new group per  month of CenteirngPregnancy and Parenting simultaneously, there are 135+ session that occur annaully. If you begin more than one group per month, the number of sessions you hold for Centering accordingly. </t>
    </r>
  </si>
  <si>
    <r>
      <t xml:space="preserve">For </t>
    </r>
    <r>
      <rPr>
        <b/>
        <sz val="11"/>
        <color theme="1"/>
        <rFont val="Calibri"/>
        <family val="2"/>
        <scheme val="minor"/>
      </rPr>
      <t>travel considerations</t>
    </r>
    <r>
      <rPr>
        <sz val="11"/>
        <color theme="1"/>
        <rFont val="Calibri"/>
        <family val="2"/>
        <scheme val="minor"/>
      </rPr>
      <t>, CHI will attempt to offer grantees workshops that are available locally.  Sites in rural areas should plan to travel to a nearby major city.</t>
    </r>
  </si>
  <si>
    <t>All providers and support staff that will be facilitating groups will attend a Basic Facilitation Workshop
Recommended minimum to attend:  8</t>
  </si>
  <si>
    <r>
      <t xml:space="preserve">Some practices need additional </t>
    </r>
    <r>
      <rPr>
        <b/>
        <sz val="11"/>
        <color theme="1"/>
        <rFont val="Calibri"/>
        <family val="2"/>
        <scheme val="minor"/>
      </rPr>
      <t>medical supplies</t>
    </r>
    <r>
      <rPr>
        <sz val="11"/>
        <color theme="1"/>
        <rFont val="Calibri"/>
        <family val="2"/>
        <scheme val="minor"/>
      </rPr>
      <t xml:space="preserve"> to outfit their Centering group space. These can include, but aren’t limited to, blood pressure cuffs, scale, low exam table,  etc. Costs varies depending on the needs of the Centering space. </t>
    </r>
  </si>
  <si>
    <r>
      <t>Overall, CHI recommends that at a minimum a practice sees</t>
    </r>
    <r>
      <rPr>
        <b/>
        <sz val="11"/>
        <color theme="1"/>
        <rFont val="Calibri"/>
        <family val="2"/>
        <scheme val="minor"/>
      </rPr>
      <t xml:space="preserve"> approximately 60 CenteringParenting or 120 CenteringPregnancy patients per year in Centering groups</t>
    </r>
    <r>
      <rPr>
        <sz val="11"/>
        <color theme="1"/>
        <rFont val="Calibri"/>
        <family val="2"/>
        <scheme val="minor"/>
      </rPr>
      <t xml:space="preserve">. If offering more than one type of Centering group, this number increases substancially. </t>
    </r>
  </si>
  <si>
    <r>
      <t xml:space="preserve">Initial participation in a Basic Facilitation Workshop during Year 1 will be included in granted services. For staff who need training in subsequent years, the cost is typically </t>
    </r>
    <r>
      <rPr>
        <b/>
        <sz val="11"/>
        <color theme="1"/>
        <rFont val="Calibri"/>
        <family val="2"/>
        <scheme val="minor"/>
      </rPr>
      <t>$850 per person</t>
    </r>
    <r>
      <rPr>
        <sz val="11"/>
        <color theme="1"/>
        <rFont val="Calibri"/>
        <family val="2"/>
        <scheme val="minor"/>
      </rPr>
      <t xml:space="preserve">. </t>
    </r>
  </si>
  <si>
    <r>
      <t xml:space="preserve">The </t>
    </r>
    <r>
      <rPr>
        <b/>
        <sz val="11"/>
        <color theme="1"/>
        <rFont val="Calibri"/>
        <family val="2"/>
        <scheme val="minor"/>
      </rPr>
      <t xml:space="preserve">Advanced Facilitaton Workshop </t>
    </r>
    <r>
      <rPr>
        <sz val="11"/>
        <color theme="1"/>
        <rFont val="Calibri"/>
        <family val="2"/>
        <scheme val="minor"/>
      </rPr>
      <t xml:space="preserve">is for experienced Centering Facilitatiors who are ready to take their facilitation skills to the next level or find thenselves struggling with facilitative leadership and need some fresh ideas to bring to Centering groups.  The workshop is a one-day interactive learning experience. Participants explore new facilitative approaches to difficult topics, conversations and other group challenges, based on personal experience in Centering groups. Participants will have the opportunity to identify and develop strategies that address specific challenges in their groups. </t>
    </r>
  </si>
  <si>
    <r>
      <t xml:space="preserve">CHI has found designating a Centering Coordinator to be an integral component to the success of Centering implementaiton and sustinability. The </t>
    </r>
    <r>
      <rPr>
        <b/>
        <sz val="11"/>
        <color theme="1"/>
        <rFont val="Calibri"/>
        <family val="2"/>
        <scheme val="minor"/>
      </rPr>
      <t xml:space="preserve">Centering Coordinator </t>
    </r>
    <r>
      <rPr>
        <sz val="11"/>
        <color theme="1"/>
        <rFont val="Calibri"/>
        <family val="2"/>
        <scheme val="minor"/>
      </rPr>
      <t>is the main person at the practice responsible for managing the components of Centering implementation, including group scheduling, patient outreach, and data collection. They will also be the primary contact with the Centering Healthcare Institute. This person does not need to be a new hire, but should be someone with desingated time allocated to executing their Centering responsibilities. The minimum recommended time for this is</t>
    </r>
    <r>
      <rPr>
        <b/>
        <sz val="11"/>
        <color theme="1"/>
        <rFont val="Calibri"/>
        <family val="2"/>
        <scheme val="minor"/>
      </rPr>
      <t xml:space="preserve"> 8 hours/week</t>
    </r>
    <r>
      <rPr>
        <sz val="11"/>
        <color theme="1"/>
        <rFont val="Calibri"/>
        <family val="2"/>
        <scheme val="minor"/>
      </rPr>
      <t xml:space="preserve"> and hourly pay rates vary. </t>
    </r>
  </si>
  <si>
    <r>
      <rPr>
        <sz val="11"/>
        <color theme="1"/>
        <rFont val="Calibri"/>
        <family val="2"/>
        <scheme val="minor"/>
      </rPr>
      <t xml:space="preserve">The </t>
    </r>
    <r>
      <rPr>
        <b/>
        <sz val="11"/>
        <color theme="1"/>
        <rFont val="Calibri"/>
        <family val="2"/>
        <scheme val="minor"/>
      </rPr>
      <t xml:space="preserve">Centering Leader Kit </t>
    </r>
    <r>
      <rPr>
        <sz val="11"/>
        <color theme="1"/>
        <rFont val="Calibri"/>
        <family val="2"/>
        <scheme val="minor"/>
      </rPr>
      <t xml:space="preserve">will provide a practice with all of the tools needed to lead informative, engaging and fun Centering groups. The cards and activities can help group explore a range of topics for pregnancy, health, safety and parenting. Also included are tools to help manage groups, redirect difficult conversations or change the energy in a group. The Leader Kit costs </t>
    </r>
    <r>
      <rPr>
        <b/>
        <sz val="11"/>
        <color theme="1"/>
        <rFont val="Calibri"/>
        <family val="2"/>
        <scheme val="minor"/>
      </rPr>
      <t>$300.</t>
    </r>
  </si>
  <si>
    <r>
      <t xml:space="preserve">CHI has published </t>
    </r>
    <r>
      <rPr>
        <b/>
        <sz val="11"/>
        <color theme="1"/>
        <rFont val="Calibri"/>
        <family val="2"/>
        <scheme val="minor"/>
      </rPr>
      <t>patient notebooks</t>
    </r>
    <r>
      <rPr>
        <sz val="11"/>
        <color theme="1"/>
        <rFont val="Calibri"/>
        <family val="2"/>
        <scheme val="minor"/>
      </rPr>
      <t xml:space="preserve"> that include content relevant for each patient enrolled in CenteringParenting or CenteringPregnancy. It is important to budget for use of the supplemental educational materials for your patients. Each patient notebook costs </t>
    </r>
    <r>
      <rPr>
        <b/>
        <sz val="11"/>
        <color theme="1"/>
        <rFont val="Calibri"/>
        <family val="2"/>
        <scheme val="minor"/>
      </rPr>
      <t>$18-$22</t>
    </r>
    <r>
      <rPr>
        <sz val="11"/>
        <color theme="1"/>
        <rFont val="Calibri"/>
        <family val="2"/>
        <scheme val="minor"/>
      </rPr>
      <t xml:space="preserve"> depending on the quantity ordered.</t>
    </r>
  </si>
  <si>
    <r>
      <t xml:space="preserve">Depending on the space available for Centering groups, you may need to allocate some funds for </t>
    </r>
    <r>
      <rPr>
        <b/>
        <sz val="11"/>
        <color theme="1"/>
        <rFont val="Calibri"/>
        <family val="2"/>
        <scheme val="minor"/>
      </rPr>
      <t>furnishing your space</t>
    </r>
    <r>
      <rPr>
        <sz val="11"/>
        <color theme="1"/>
        <rFont val="Calibri"/>
        <family val="2"/>
        <scheme val="minor"/>
      </rPr>
      <t xml:space="preserve"> or building it out to be the warm, welcoming room you want it to be. Costs can range from full scale renovations to small updates like changing the wall collor, adding some plants to increase privacy in the self assessment area, or getting new, comfortable chairs for your Centering circle. </t>
    </r>
  </si>
  <si>
    <r>
      <t xml:space="preserve">There are some standard operating costs assiciated with implementing and sustaining Centering, including group materials for patients, facilitation training, and practice resources.  This XLS workbook contains three worksheets (tabs):  this Overview, your Budget worksheet, and a SAMPLE completed budget.  </t>
    </r>
    <r>
      <rPr>
        <b/>
        <sz val="12"/>
        <color theme="1"/>
        <rFont val="Calibri"/>
        <family val="2"/>
        <scheme val="minor"/>
      </rPr>
      <t>You will upload this workbook with your application.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</si>
</sst>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164" formatCode="&quot;$&quot;#,##0"/>
    <numFmt numFmtId="165" formatCode="0.0"/>
  </numFmts>
  <fonts count="9" x14ac:knownFonts="1">
    <font>
      <sz val="11"/>
      <color theme="1"/>
      <name val="Calibri"/>
      <family val="2"/>
      <scheme val="minor"/>
    </font>
    <font>
      <b/>
      <sz val="11"/>
      <color theme="0"/>
      <name val="Calibri"/>
      <family val="2"/>
      <scheme val="minor"/>
    </font>
    <font>
      <b/>
      <sz val="11"/>
      <color theme="1"/>
      <name val="Calibri"/>
      <family val="2"/>
      <scheme val="minor"/>
    </font>
    <font>
      <b/>
      <sz val="18"/>
      <color theme="0"/>
      <name val="Calibri"/>
      <family val="2"/>
      <scheme val="minor"/>
    </font>
    <font>
      <i/>
      <sz val="11"/>
      <color theme="1"/>
      <name val="Calibri"/>
      <family val="2"/>
      <scheme val="minor"/>
    </font>
    <font>
      <b/>
      <sz val="12"/>
      <color theme="1"/>
      <name val="Calibri"/>
      <family val="2"/>
      <scheme val="minor"/>
    </font>
    <font>
      <b/>
      <sz val="12"/>
      <color theme="0"/>
      <name val="Calibri"/>
      <family val="2"/>
      <scheme val="minor"/>
    </font>
    <font>
      <sz val="12"/>
      <color theme="1"/>
      <name val="Calibri"/>
      <family val="2"/>
      <scheme val="minor"/>
    </font>
    <font>
      <b/>
      <sz val="12"/>
      <color theme="9" tint="-0.249977111117893"/>
      <name val="Calibri"/>
      <family val="2"/>
      <scheme val="minor"/>
    </font>
  </fonts>
  <fills count="5">
    <fill>
      <patternFill patternType="none"/>
    </fill>
    <fill>
      <patternFill patternType="gray125"/>
    </fill>
    <fill>
      <patternFill patternType="solid">
        <fgColor rgb="FF002060"/>
        <bgColor indexed="64"/>
      </patternFill>
    </fill>
    <fill>
      <patternFill patternType="solid">
        <fgColor theme="9"/>
        <bgColor indexed="64"/>
      </patternFill>
    </fill>
    <fill>
      <patternFill patternType="solid">
        <fgColor theme="0"/>
        <bgColor indexed="64"/>
      </patternFill>
    </fill>
  </fills>
  <borders count="10">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s>
  <cellStyleXfs count="1">
    <xf numFmtId="0" fontId="0" fillId="0" borderId="0"/>
  </cellStyleXfs>
  <cellXfs count="76">
    <xf numFmtId="0" fontId="0" fillId="0" borderId="0" xfId="0"/>
    <xf numFmtId="0" fontId="3" fillId="2" borderId="0" xfId="0" applyFont="1" applyFill="1"/>
    <xf numFmtId="0" fontId="1" fillId="2" borderId="0" xfId="0" applyFont="1" applyFill="1"/>
    <xf numFmtId="0" fontId="1" fillId="0" borderId="0" xfId="0" applyFont="1" applyFill="1"/>
    <xf numFmtId="0" fontId="0" fillId="0" borderId="0" xfId="0" applyFill="1"/>
    <xf numFmtId="38" fontId="0" fillId="3" borderId="4" xfId="0" applyNumberFormat="1" applyFill="1" applyBorder="1" applyAlignment="1" applyProtection="1">
      <alignment horizontal="center"/>
      <protection locked="0"/>
    </xf>
    <xf numFmtId="0" fontId="0" fillId="3" borderId="4" xfId="0" applyFill="1" applyBorder="1" applyAlignment="1" applyProtection="1">
      <alignment horizontal="center"/>
      <protection locked="0"/>
    </xf>
    <xf numFmtId="1" fontId="0" fillId="3" borderId="4" xfId="0" applyNumberFormat="1" applyFill="1" applyBorder="1" applyAlignment="1" applyProtection="1">
      <alignment horizontal="center"/>
      <protection locked="0"/>
    </xf>
    <xf numFmtId="1" fontId="0" fillId="0" borderId="0" xfId="0" applyNumberFormat="1" applyFill="1" applyBorder="1" applyAlignment="1">
      <alignment horizontal="center"/>
    </xf>
    <xf numFmtId="6" fontId="0" fillId="3" borderId="4" xfId="0" applyNumberFormat="1" applyFill="1" applyBorder="1" applyAlignment="1" applyProtection="1">
      <alignment horizontal="center"/>
      <protection locked="0"/>
    </xf>
    <xf numFmtId="0" fontId="4" fillId="0" borderId="0" xfId="0" applyFont="1"/>
    <xf numFmtId="6" fontId="0" fillId="4" borderId="4" xfId="0" applyNumberFormat="1" applyFill="1" applyBorder="1" applyAlignment="1">
      <alignment horizontal="center"/>
    </xf>
    <xf numFmtId="164" fontId="0" fillId="3" borderId="4" xfId="0" applyNumberFormat="1" applyFill="1" applyBorder="1" applyAlignment="1" applyProtection="1">
      <alignment horizontal="center"/>
      <protection locked="0"/>
    </xf>
    <xf numFmtId="164" fontId="0" fillId="4" borderId="4" xfId="0" applyNumberFormat="1" applyFill="1" applyBorder="1" applyAlignment="1">
      <alignment horizontal="center"/>
    </xf>
    <xf numFmtId="0" fontId="0" fillId="0" borderId="0" xfId="0" applyAlignment="1">
      <alignment wrapText="1"/>
    </xf>
    <xf numFmtId="0" fontId="0" fillId="4" borderId="0" xfId="0" applyFill="1"/>
    <xf numFmtId="1" fontId="0" fillId="0" borderId="9" xfId="0" applyNumberFormat="1" applyFill="1" applyBorder="1" applyAlignment="1">
      <alignment horizontal="center"/>
    </xf>
    <xf numFmtId="165" fontId="0" fillId="4" borderId="4" xfId="0" applyNumberFormat="1" applyFill="1" applyBorder="1" applyAlignment="1">
      <alignment horizontal="center"/>
    </xf>
    <xf numFmtId="0" fontId="1" fillId="0" borderId="0" xfId="0" applyFont="1" applyFill="1" applyAlignment="1">
      <alignment wrapText="1"/>
    </xf>
    <xf numFmtId="0" fontId="0" fillId="0" borderId="0" xfId="0" applyAlignment="1">
      <alignment horizontal="left" wrapText="1"/>
    </xf>
    <xf numFmtId="0" fontId="0" fillId="0" borderId="0" xfId="0" applyFill="1" applyBorder="1" applyAlignment="1">
      <alignment wrapText="1"/>
    </xf>
    <xf numFmtId="0" fontId="4" fillId="0" borderId="0" xfId="0" applyFont="1" applyAlignment="1">
      <alignment wrapText="1"/>
    </xf>
    <xf numFmtId="0" fontId="0" fillId="0" borderId="0" xfId="0" applyFont="1" applyAlignment="1">
      <alignment wrapText="1"/>
    </xf>
    <xf numFmtId="6" fontId="5" fillId="0" borderId="4" xfId="0" applyNumberFormat="1" applyFont="1" applyBorder="1" applyAlignment="1">
      <alignment horizontal="center"/>
    </xf>
    <xf numFmtId="0" fontId="5" fillId="0" borderId="0" xfId="0" applyFont="1" applyBorder="1" applyAlignment="1">
      <alignment horizontal="left" wrapText="1"/>
    </xf>
    <xf numFmtId="0" fontId="5" fillId="0" borderId="0" xfId="0" applyFont="1"/>
    <xf numFmtId="0" fontId="5" fillId="0" borderId="0" xfId="0" applyFont="1" applyBorder="1" applyAlignment="1">
      <alignment wrapText="1"/>
    </xf>
    <xf numFmtId="0" fontId="6" fillId="0" borderId="0" xfId="0" applyFont="1" applyFill="1" applyAlignment="1">
      <alignment wrapText="1"/>
    </xf>
    <xf numFmtId="0" fontId="7" fillId="0" borderId="0" xfId="0" applyFont="1"/>
    <xf numFmtId="0" fontId="2" fillId="0" borderId="0" xfId="0" applyFont="1" applyFill="1" applyAlignment="1">
      <alignment horizontal="left" wrapText="1"/>
    </xf>
    <xf numFmtId="0" fontId="2"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Alignment="1">
      <alignment horizontal="left" vertical="center" wrapText="1"/>
    </xf>
    <xf numFmtId="0" fontId="0" fillId="3" borderId="0" xfId="0" applyFill="1"/>
    <xf numFmtId="0" fontId="4" fillId="0" borderId="0" xfId="0" applyFont="1" applyFill="1" applyAlignment="1">
      <alignment wrapText="1"/>
    </xf>
    <xf numFmtId="0" fontId="5" fillId="0" borderId="0" xfId="0" applyFont="1" applyFill="1" applyProtection="1"/>
    <xf numFmtId="0" fontId="6" fillId="0" borderId="0" xfId="0" applyFont="1" applyFill="1" applyProtection="1"/>
    <xf numFmtId="0" fontId="7" fillId="0" borderId="0" xfId="0" applyFont="1" applyFill="1" applyProtection="1"/>
    <xf numFmtId="0" fontId="0" fillId="0" borderId="0" xfId="0" applyProtection="1"/>
    <xf numFmtId="0" fontId="2" fillId="0" borderId="1" xfId="0" applyFont="1" applyBorder="1" applyAlignment="1" applyProtection="1">
      <alignment horizontal="right"/>
    </xf>
    <xf numFmtId="0" fontId="2" fillId="0" borderId="2" xfId="0" applyFont="1" applyBorder="1" applyAlignment="1" applyProtection="1">
      <alignment horizontal="center"/>
    </xf>
    <xf numFmtId="0" fontId="2" fillId="0" borderId="3" xfId="0" applyFont="1" applyBorder="1" applyAlignment="1" applyProtection="1">
      <alignment horizontal="center"/>
    </xf>
    <xf numFmtId="0" fontId="0" fillId="4" borderId="5" xfId="0" applyFill="1" applyBorder="1" applyAlignment="1" applyProtection="1">
      <alignment horizontal="right"/>
    </xf>
    <xf numFmtId="6" fontId="0" fillId="4" borderId="4" xfId="0" applyNumberFormat="1" applyFill="1" applyBorder="1" applyAlignment="1" applyProtection="1">
      <alignment horizontal="center"/>
    </xf>
    <xf numFmtId="6" fontId="0" fillId="4" borderId="8" xfId="0" applyNumberFormat="1" applyFill="1" applyBorder="1" applyAlignment="1" applyProtection="1">
      <alignment horizontal="center"/>
    </xf>
    <xf numFmtId="0" fontId="2" fillId="0" borderId="0" xfId="0" applyFont="1" applyFill="1" applyAlignment="1" applyProtection="1">
      <alignment horizontal="left"/>
    </xf>
    <xf numFmtId="0" fontId="0" fillId="0" borderId="0" xfId="0" applyFill="1" applyAlignment="1" applyProtection="1">
      <alignment horizontal="center"/>
    </xf>
    <xf numFmtId="0" fontId="0" fillId="0" borderId="9" xfId="0" applyFill="1" applyBorder="1" applyProtection="1"/>
    <xf numFmtId="0" fontId="0" fillId="3" borderId="4" xfId="0" applyFill="1" applyBorder="1" applyAlignment="1" applyProtection="1">
      <alignment horizontal="right"/>
    </xf>
    <xf numFmtId="0" fontId="0" fillId="4" borderId="4" xfId="0" applyFill="1" applyBorder="1" applyAlignment="1" applyProtection="1">
      <alignment horizontal="right"/>
    </xf>
    <xf numFmtId="0" fontId="0" fillId="3" borderId="5" xfId="0" applyFill="1" applyBorder="1" applyAlignment="1" applyProtection="1">
      <alignment horizontal="right"/>
    </xf>
    <xf numFmtId="0" fontId="2" fillId="0" borderId="5" xfId="0" applyFont="1" applyFill="1" applyBorder="1" applyAlignment="1" applyProtection="1">
      <alignment horizontal="left"/>
    </xf>
    <xf numFmtId="0" fontId="2" fillId="0" borderId="5" xfId="0" applyFont="1" applyBorder="1" applyAlignment="1" applyProtection="1">
      <alignment horizontal="left"/>
    </xf>
    <xf numFmtId="0" fontId="0" fillId="3" borderId="7" xfId="0" applyFill="1" applyBorder="1" applyAlignment="1" applyProtection="1">
      <alignment horizontal="right"/>
    </xf>
    <xf numFmtId="0" fontId="5" fillId="0" borderId="5" xfId="0" applyFont="1" applyBorder="1" applyAlignment="1" applyProtection="1">
      <alignment horizontal="right"/>
    </xf>
    <xf numFmtId="0" fontId="5" fillId="0" borderId="6" xfId="0" applyFont="1" applyBorder="1" applyAlignment="1" applyProtection="1">
      <alignment horizontal="right"/>
    </xf>
    <xf numFmtId="0" fontId="3" fillId="2" borderId="0" xfId="0" applyFont="1" applyFill="1" applyProtection="1"/>
    <xf numFmtId="0" fontId="1" fillId="2" borderId="0" xfId="0" applyFont="1" applyFill="1" applyProtection="1"/>
    <xf numFmtId="0" fontId="1" fillId="0" borderId="0" xfId="0" applyFont="1" applyFill="1" applyProtection="1"/>
    <xf numFmtId="38" fontId="0" fillId="3" borderId="4" xfId="0" applyNumberFormat="1" applyFill="1" applyBorder="1" applyAlignment="1" applyProtection="1">
      <alignment horizontal="center"/>
    </xf>
    <xf numFmtId="0" fontId="0" fillId="3" borderId="4" xfId="0" applyFill="1" applyBorder="1" applyAlignment="1" applyProtection="1">
      <alignment horizontal="center"/>
    </xf>
    <xf numFmtId="165" fontId="0" fillId="4" borderId="4" xfId="0" applyNumberFormat="1" applyFill="1" applyBorder="1" applyAlignment="1" applyProtection="1">
      <alignment horizontal="center"/>
    </xf>
    <xf numFmtId="1" fontId="0" fillId="3" borderId="4" xfId="0" applyNumberFormat="1" applyFill="1" applyBorder="1" applyAlignment="1" applyProtection="1">
      <alignment horizontal="center"/>
    </xf>
    <xf numFmtId="164" fontId="0" fillId="4" borderId="4" xfId="0" applyNumberFormat="1" applyFill="1" applyBorder="1" applyAlignment="1" applyProtection="1">
      <alignment horizontal="center"/>
    </xf>
    <xf numFmtId="164" fontId="0" fillId="3" borderId="4" xfId="0" applyNumberFormat="1" applyFill="1" applyBorder="1" applyAlignment="1" applyProtection="1">
      <alignment horizontal="center"/>
    </xf>
    <xf numFmtId="1" fontId="0" fillId="0" borderId="0" xfId="0" applyNumberFormat="1" applyFill="1" applyBorder="1" applyAlignment="1" applyProtection="1">
      <alignment horizontal="center"/>
    </xf>
    <xf numFmtId="1" fontId="0" fillId="0" borderId="9" xfId="0" applyNumberFormat="1" applyFill="1" applyBorder="1" applyAlignment="1" applyProtection="1">
      <alignment horizontal="center"/>
    </xf>
    <xf numFmtId="6" fontId="0" fillId="3" borderId="4" xfId="0" applyNumberFormat="1" applyFill="1" applyBorder="1" applyAlignment="1" applyProtection="1">
      <alignment horizontal="center"/>
    </xf>
    <xf numFmtId="6" fontId="5" fillId="0" borderId="4" xfId="0" applyNumberFormat="1" applyFont="1" applyBorder="1" applyAlignment="1" applyProtection="1">
      <alignment horizontal="center"/>
    </xf>
    <xf numFmtId="0" fontId="7" fillId="0" borderId="0" xfId="0" applyFont="1" applyAlignment="1">
      <alignment horizontal="left" vertical="center" wrapText="1"/>
    </xf>
    <xf numFmtId="0" fontId="0" fillId="0" borderId="0" xfId="0" applyAlignment="1">
      <alignment horizontal="left" vertical="center" wrapText="1"/>
    </xf>
    <xf numFmtId="0" fontId="2" fillId="3" borderId="0" xfId="0" applyFont="1" applyFill="1" applyAlignment="1">
      <alignment horizontal="left" wrapText="1"/>
    </xf>
    <xf numFmtId="0" fontId="0" fillId="0" borderId="0" xfId="0" applyAlignment="1">
      <alignment horizontal="left" vertical="center"/>
    </xf>
    <xf numFmtId="0" fontId="0" fillId="0" borderId="0" xfId="0" applyFont="1" applyFill="1" applyBorder="1" applyAlignment="1">
      <alignment horizontal="left" vertical="center" wrapText="1"/>
    </xf>
    <xf numFmtId="0" fontId="2" fillId="3" borderId="0" xfId="0" applyFont="1" applyFill="1" applyBorder="1" applyAlignment="1">
      <alignment horizontal="left" wrapText="1"/>
    </xf>
    <xf numFmtId="0" fontId="2" fillId="0" borderId="0"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workbookViewId="0">
      <selection activeCell="A2" sqref="A2:D2"/>
    </sheetView>
  </sheetViews>
  <sheetFormatPr defaultRowHeight="15" x14ac:dyDescent="0.25"/>
  <cols>
    <col min="1" max="1" width="8.85546875" customWidth="1"/>
    <col min="2" max="2" width="8.5703125" customWidth="1"/>
    <col min="3" max="3" width="53.28515625" customWidth="1"/>
    <col min="4" max="4" width="42.140625" customWidth="1"/>
  </cols>
  <sheetData>
    <row r="1" spans="1:5" ht="23.25" x14ac:dyDescent="0.35">
      <c r="A1" s="1" t="s">
        <v>31</v>
      </c>
      <c r="B1" s="2"/>
      <c r="C1" s="2"/>
      <c r="D1" s="2"/>
    </row>
    <row r="2" spans="1:5" ht="78.75" customHeight="1" x14ac:dyDescent="0.25">
      <c r="A2" s="69" t="s">
        <v>53</v>
      </c>
      <c r="B2" s="69"/>
      <c r="C2" s="69"/>
      <c r="D2" s="69"/>
    </row>
    <row r="3" spans="1:5" ht="15" customHeight="1" x14ac:dyDescent="0.25">
      <c r="A3" s="71" t="s">
        <v>14</v>
      </c>
      <c r="B3" s="71"/>
      <c r="C3" s="71"/>
      <c r="D3" s="33"/>
    </row>
    <row r="4" spans="1:5" ht="48.75" customHeight="1" x14ac:dyDescent="0.25">
      <c r="A4" s="22"/>
      <c r="B4" s="70" t="s">
        <v>46</v>
      </c>
      <c r="C4" s="70"/>
      <c r="D4" s="70"/>
    </row>
    <row r="5" spans="1:5" ht="54" customHeight="1" x14ac:dyDescent="0.25">
      <c r="A5" s="29"/>
      <c r="B5" s="70" t="s">
        <v>51</v>
      </c>
      <c r="C5" s="70"/>
      <c r="D5" s="70"/>
    </row>
    <row r="6" spans="1:5" ht="68.25" customHeight="1" x14ac:dyDescent="0.25">
      <c r="A6" s="22"/>
      <c r="B6" s="70" t="s">
        <v>41</v>
      </c>
      <c r="C6" s="70"/>
      <c r="D6" s="70"/>
    </row>
    <row r="7" spans="1:5" ht="114" customHeight="1" x14ac:dyDescent="0.25">
      <c r="A7" s="22"/>
      <c r="C7" s="70" t="s">
        <v>42</v>
      </c>
      <c r="D7" s="70"/>
      <c r="E7" s="32"/>
    </row>
    <row r="8" spans="1:5" ht="51.75" customHeight="1" x14ac:dyDescent="0.25">
      <c r="A8" s="22"/>
      <c r="B8" s="70" t="s">
        <v>38</v>
      </c>
      <c r="C8" s="70"/>
      <c r="D8" s="70"/>
    </row>
    <row r="9" spans="1:5" ht="15" customHeight="1" x14ac:dyDescent="0.25">
      <c r="A9" s="74" t="s">
        <v>32</v>
      </c>
      <c r="B9" s="74"/>
      <c r="C9" s="74"/>
      <c r="D9" s="33"/>
    </row>
    <row r="10" spans="1:5" ht="83.25" customHeight="1" x14ac:dyDescent="0.25">
      <c r="A10" s="31"/>
      <c r="B10" s="70" t="s">
        <v>39</v>
      </c>
      <c r="C10" s="70"/>
      <c r="D10" s="70"/>
    </row>
    <row r="11" spans="1:5" ht="44.25" customHeight="1" x14ac:dyDescent="0.25">
      <c r="A11" s="31"/>
      <c r="B11" s="70" t="s">
        <v>47</v>
      </c>
      <c r="C11" s="70"/>
      <c r="D11" s="70"/>
    </row>
    <row r="12" spans="1:5" ht="106.5" customHeight="1" x14ac:dyDescent="0.25">
      <c r="A12" s="31"/>
      <c r="B12" s="70" t="s">
        <v>48</v>
      </c>
      <c r="C12" s="70"/>
      <c r="D12" s="70"/>
    </row>
    <row r="13" spans="1:5" x14ac:dyDescent="0.25">
      <c r="A13" s="31"/>
      <c r="B13" s="72" t="s">
        <v>40</v>
      </c>
      <c r="C13" s="72"/>
      <c r="D13" s="72"/>
    </row>
    <row r="14" spans="1:5" ht="42.75" customHeight="1" x14ac:dyDescent="0.25">
      <c r="B14" s="73" t="s">
        <v>43</v>
      </c>
      <c r="C14" s="73"/>
      <c r="D14" s="73"/>
    </row>
    <row r="15" spans="1:5" x14ac:dyDescent="0.25">
      <c r="A15" s="14"/>
    </row>
    <row r="16" spans="1:5" ht="15" customHeight="1" x14ac:dyDescent="0.25">
      <c r="A16" s="74" t="s">
        <v>16</v>
      </c>
      <c r="B16" s="74"/>
      <c r="C16" s="74"/>
      <c r="D16" s="33"/>
    </row>
    <row r="17" spans="1:4" ht="96.75" customHeight="1" x14ac:dyDescent="0.25">
      <c r="B17" s="70" t="s">
        <v>49</v>
      </c>
      <c r="C17" s="70"/>
      <c r="D17" s="70"/>
    </row>
    <row r="18" spans="1:4" s="4" customFormat="1" ht="69" customHeight="1" x14ac:dyDescent="0.25">
      <c r="A18" s="30"/>
      <c r="B18" s="75" t="s">
        <v>50</v>
      </c>
      <c r="C18" s="75"/>
      <c r="D18" s="75"/>
    </row>
    <row r="19" spans="1:4" ht="54" customHeight="1" x14ac:dyDescent="0.25">
      <c r="A19" s="14" t="s">
        <v>9</v>
      </c>
      <c r="B19" s="70" t="s">
        <v>45</v>
      </c>
      <c r="C19" s="70"/>
      <c r="D19" s="70"/>
    </row>
    <row r="20" spans="1:4" ht="76.5" customHeight="1" x14ac:dyDescent="0.25">
      <c r="A20" s="14"/>
      <c r="B20" s="70" t="s">
        <v>52</v>
      </c>
      <c r="C20" s="70"/>
      <c r="D20" s="70"/>
    </row>
    <row r="21" spans="1:4" x14ac:dyDescent="0.25">
      <c r="A21" s="14"/>
    </row>
    <row r="22" spans="1:4" x14ac:dyDescent="0.25">
      <c r="A22" s="14"/>
    </row>
    <row r="23" spans="1:4" x14ac:dyDescent="0.25">
      <c r="A23" s="14"/>
    </row>
    <row r="24" spans="1:4" x14ac:dyDescent="0.25">
      <c r="A24" s="14"/>
    </row>
    <row r="25" spans="1:4" x14ac:dyDescent="0.25">
      <c r="A25" s="14"/>
    </row>
    <row r="26" spans="1:4" x14ac:dyDescent="0.25">
      <c r="A26" s="14"/>
    </row>
    <row r="27" spans="1:4" x14ac:dyDescent="0.25">
      <c r="A27" s="14"/>
    </row>
    <row r="28" spans="1:4" x14ac:dyDescent="0.25">
      <c r="A28" s="14"/>
    </row>
  </sheetData>
  <sheetProtection password="8FD0" sheet="1" objects="1" scenarios="1"/>
  <mergeCells count="18">
    <mergeCell ref="A9:C9"/>
    <mergeCell ref="A16:C16"/>
    <mergeCell ref="B17:D17"/>
    <mergeCell ref="B18:D18"/>
    <mergeCell ref="B19:D19"/>
    <mergeCell ref="B20:D20"/>
    <mergeCell ref="B10:D10"/>
    <mergeCell ref="B12:D12"/>
    <mergeCell ref="B11:D11"/>
    <mergeCell ref="B13:D13"/>
    <mergeCell ref="B14:D14"/>
    <mergeCell ref="A2:D2"/>
    <mergeCell ref="B4:D4"/>
    <mergeCell ref="B5:D5"/>
    <mergeCell ref="B6:D6"/>
    <mergeCell ref="B8:D8"/>
    <mergeCell ref="C7:D7"/>
    <mergeCell ref="A3:C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opLeftCell="A10" workbookViewId="0">
      <selection activeCell="C18" sqref="C18"/>
    </sheetView>
  </sheetViews>
  <sheetFormatPr defaultRowHeight="15" x14ac:dyDescent="0.25"/>
  <cols>
    <col min="1" max="1" width="49.42578125" customWidth="1"/>
    <col min="2" max="2" width="12" customWidth="1"/>
    <col min="3" max="3" width="11.7109375" customWidth="1"/>
    <col min="4" max="4" width="12" customWidth="1"/>
    <col min="5" max="5" width="96.140625" style="14" customWidth="1"/>
  </cols>
  <sheetData>
    <row r="1" spans="1:5" ht="24" customHeight="1" x14ac:dyDescent="0.35">
      <c r="A1" s="1" t="s">
        <v>34</v>
      </c>
      <c r="B1" s="2"/>
      <c r="C1" s="2"/>
      <c r="D1" s="2"/>
      <c r="E1" s="18"/>
    </row>
    <row r="2" spans="1:5" x14ac:dyDescent="0.25">
      <c r="A2" s="3"/>
      <c r="B2" s="3"/>
      <c r="C2" s="3"/>
      <c r="D2" s="3"/>
      <c r="E2" s="18"/>
    </row>
    <row r="3" spans="1:5" s="28" customFormat="1" ht="15.75" x14ac:dyDescent="0.25">
      <c r="A3" s="35" t="s">
        <v>0</v>
      </c>
      <c r="B3" s="36"/>
      <c r="C3" s="36"/>
      <c r="D3" s="36"/>
      <c r="E3" s="27"/>
    </row>
    <row r="4" spans="1:5" s="28" customFormat="1" ht="15.75" x14ac:dyDescent="0.25">
      <c r="A4" s="37" t="s">
        <v>35</v>
      </c>
      <c r="B4" s="36"/>
      <c r="C4" s="36"/>
      <c r="D4" s="36"/>
      <c r="E4" s="27"/>
    </row>
    <row r="5" spans="1:5" ht="15.75" thickBot="1" x14ac:dyDescent="0.3">
      <c r="A5" s="38"/>
      <c r="B5" s="38"/>
      <c r="C5" s="38"/>
      <c r="D5" s="38"/>
    </row>
    <row r="6" spans="1:5" ht="15.75" thickBot="1" x14ac:dyDescent="0.3">
      <c r="A6" s="39" t="s">
        <v>1</v>
      </c>
      <c r="B6" s="40" t="s">
        <v>2</v>
      </c>
      <c r="C6" s="40" t="s">
        <v>3</v>
      </c>
      <c r="D6" s="41" t="s">
        <v>4</v>
      </c>
    </row>
    <row r="7" spans="1:5" x14ac:dyDescent="0.25">
      <c r="A7" s="42" t="s">
        <v>10</v>
      </c>
      <c r="B7" s="43">
        <v>250</v>
      </c>
      <c r="C7" s="43">
        <v>250</v>
      </c>
      <c r="D7" s="44">
        <v>250</v>
      </c>
      <c r="E7" s="19"/>
    </row>
    <row r="8" spans="1:5" x14ac:dyDescent="0.25">
      <c r="A8" s="45" t="s">
        <v>14</v>
      </c>
      <c r="B8" s="46"/>
      <c r="C8" s="46"/>
      <c r="D8" s="47"/>
      <c r="E8" s="20"/>
    </row>
    <row r="9" spans="1:5" x14ac:dyDescent="0.25">
      <c r="A9" s="48" t="s">
        <v>11</v>
      </c>
      <c r="B9" s="5"/>
      <c r="C9" s="6"/>
      <c r="D9" s="6"/>
      <c r="E9" s="21"/>
    </row>
    <row r="10" spans="1:5" x14ac:dyDescent="0.25">
      <c r="A10" s="49" t="s">
        <v>5</v>
      </c>
      <c r="B10" s="17">
        <f>B9/120</f>
        <v>0</v>
      </c>
      <c r="C10" s="17">
        <f>C9/120</f>
        <v>0</v>
      </c>
      <c r="D10" s="17">
        <f>D9/120</f>
        <v>0</v>
      </c>
      <c r="E10" s="21"/>
    </row>
    <row r="11" spans="1:5" ht="45" x14ac:dyDescent="0.25">
      <c r="A11" s="48" t="s">
        <v>6</v>
      </c>
      <c r="B11" s="7"/>
      <c r="C11" s="7"/>
      <c r="D11" s="7"/>
      <c r="E11" s="21" t="s">
        <v>37</v>
      </c>
    </row>
    <row r="12" spans="1:5" x14ac:dyDescent="0.25">
      <c r="A12" s="42" t="s">
        <v>21</v>
      </c>
      <c r="B12" s="13">
        <v>20</v>
      </c>
      <c r="C12" s="13">
        <v>20</v>
      </c>
      <c r="D12" s="13">
        <v>20</v>
      </c>
      <c r="E12" s="21"/>
    </row>
    <row r="13" spans="1:5" x14ac:dyDescent="0.25">
      <c r="A13" s="42" t="s">
        <v>22</v>
      </c>
      <c r="B13" s="11">
        <f>B9*B12</f>
        <v>0</v>
      </c>
      <c r="C13" s="11">
        <f>C9*C12</f>
        <v>0</v>
      </c>
      <c r="D13" s="11">
        <f>D9*D12</f>
        <v>0</v>
      </c>
      <c r="E13" s="21"/>
    </row>
    <row r="14" spans="1:5" x14ac:dyDescent="0.25">
      <c r="A14" s="50" t="s">
        <v>12</v>
      </c>
      <c r="B14" s="12"/>
      <c r="C14" s="12"/>
      <c r="D14" s="12"/>
      <c r="E14" s="21"/>
    </row>
    <row r="15" spans="1:5" s="15" customFormat="1" x14ac:dyDescent="0.25">
      <c r="A15" s="42" t="s">
        <v>23</v>
      </c>
      <c r="B15" s="11">
        <f>B11*B14</f>
        <v>0</v>
      </c>
      <c r="C15" s="11">
        <f>C11*C14</f>
        <v>0</v>
      </c>
      <c r="D15" s="11">
        <f>D11*D14</f>
        <v>0</v>
      </c>
      <c r="E15" s="21"/>
    </row>
    <row r="16" spans="1:5" x14ac:dyDescent="0.25">
      <c r="A16" s="51" t="s">
        <v>32</v>
      </c>
      <c r="B16" s="8"/>
      <c r="C16" s="8"/>
      <c r="D16" s="16"/>
      <c r="E16" s="21"/>
    </row>
    <row r="17" spans="1:5" x14ac:dyDescent="0.25">
      <c r="A17" s="49" t="s">
        <v>19</v>
      </c>
      <c r="B17" s="13">
        <v>0</v>
      </c>
      <c r="C17" s="13">
        <v>850</v>
      </c>
      <c r="D17" s="13">
        <v>850</v>
      </c>
      <c r="E17" s="21"/>
    </row>
    <row r="18" spans="1:5" ht="30" x14ac:dyDescent="0.25">
      <c r="A18" s="48" t="s">
        <v>18</v>
      </c>
      <c r="B18" s="7"/>
      <c r="C18" s="7"/>
      <c r="D18" s="7"/>
      <c r="E18" s="21" t="s">
        <v>44</v>
      </c>
    </row>
    <row r="19" spans="1:5" x14ac:dyDescent="0.25">
      <c r="A19" s="42" t="s">
        <v>24</v>
      </c>
      <c r="B19" s="11">
        <f>B17*B18</f>
        <v>0</v>
      </c>
      <c r="C19" s="11">
        <f t="shared" ref="C19:D19" si="0">C17*C18</f>
        <v>0</v>
      </c>
      <c r="D19" s="11">
        <f t="shared" si="0"/>
        <v>0</v>
      </c>
      <c r="E19" s="21"/>
    </row>
    <row r="20" spans="1:5" x14ac:dyDescent="0.25">
      <c r="A20" s="49" t="s">
        <v>20</v>
      </c>
      <c r="B20" s="13">
        <v>500</v>
      </c>
      <c r="C20" s="13">
        <v>500</v>
      </c>
      <c r="D20" s="13">
        <v>500</v>
      </c>
      <c r="E20" s="21"/>
    </row>
    <row r="21" spans="1:5" x14ac:dyDescent="0.25">
      <c r="A21" s="48" t="s">
        <v>17</v>
      </c>
      <c r="B21" s="7"/>
      <c r="C21" s="7"/>
      <c r="D21" s="7"/>
      <c r="E21" s="21"/>
    </row>
    <row r="22" spans="1:5" x14ac:dyDescent="0.25">
      <c r="A22" s="42" t="s">
        <v>26</v>
      </c>
      <c r="B22" s="11">
        <f>B20*B21</f>
        <v>0</v>
      </c>
      <c r="C22" s="11">
        <f t="shared" ref="C22:D22" si="1">C20*C21</f>
        <v>0</v>
      </c>
      <c r="D22" s="11">
        <f t="shared" si="1"/>
        <v>0</v>
      </c>
      <c r="E22" s="21"/>
    </row>
    <row r="23" spans="1:5" s="4" customFormat="1" x14ac:dyDescent="0.25">
      <c r="A23" s="50" t="s">
        <v>13</v>
      </c>
      <c r="B23" s="9"/>
      <c r="C23" s="9"/>
      <c r="D23" s="9"/>
      <c r="E23" s="21"/>
    </row>
    <row r="24" spans="1:5" s="15" customFormat="1" x14ac:dyDescent="0.25">
      <c r="A24" s="49" t="s">
        <v>25</v>
      </c>
      <c r="B24" s="11">
        <f>B19+B22</f>
        <v>0</v>
      </c>
      <c r="C24" s="11">
        <f t="shared" ref="C24:D24" si="2">C19+C22</f>
        <v>0</v>
      </c>
      <c r="D24" s="11">
        <f t="shared" si="2"/>
        <v>0</v>
      </c>
      <c r="E24" s="21"/>
    </row>
    <row r="25" spans="1:5" x14ac:dyDescent="0.25">
      <c r="A25" s="52" t="s">
        <v>16</v>
      </c>
      <c r="B25" s="8"/>
      <c r="C25" s="8"/>
      <c r="D25" s="16"/>
      <c r="E25" s="21"/>
    </row>
    <row r="26" spans="1:5" x14ac:dyDescent="0.25">
      <c r="A26" s="48" t="s">
        <v>28</v>
      </c>
      <c r="B26" s="12"/>
      <c r="C26" s="12"/>
      <c r="D26" s="12"/>
      <c r="E26" s="21"/>
    </row>
    <row r="27" spans="1:5" x14ac:dyDescent="0.25">
      <c r="A27" s="48" t="s">
        <v>27</v>
      </c>
      <c r="B27" s="7"/>
      <c r="C27" s="7"/>
      <c r="D27" s="7"/>
      <c r="E27" s="34"/>
    </row>
    <row r="28" spans="1:5" s="15" customFormat="1" x14ac:dyDescent="0.25">
      <c r="A28" s="42" t="s">
        <v>29</v>
      </c>
      <c r="B28" s="11">
        <f>B26*B27*52</f>
        <v>0</v>
      </c>
      <c r="C28" s="11">
        <f>C26*C27*52</f>
        <v>0</v>
      </c>
      <c r="D28" s="11">
        <f>D26*D27*52</f>
        <v>0</v>
      </c>
      <c r="E28" s="21" t="s">
        <v>9</v>
      </c>
    </row>
    <row r="29" spans="1:5" s="15" customFormat="1" x14ac:dyDescent="0.25">
      <c r="A29" s="42" t="s">
        <v>36</v>
      </c>
      <c r="B29" s="11">
        <v>300</v>
      </c>
      <c r="C29" s="11">
        <v>0</v>
      </c>
      <c r="D29" s="11">
        <v>0</v>
      </c>
      <c r="E29" s="21"/>
    </row>
    <row r="30" spans="1:5" s="15" customFormat="1" x14ac:dyDescent="0.25">
      <c r="A30" s="53" t="s">
        <v>30</v>
      </c>
      <c r="B30" s="9"/>
      <c r="C30" s="9"/>
      <c r="D30" s="9"/>
      <c r="E30" s="21"/>
    </row>
    <row r="31" spans="1:5" x14ac:dyDescent="0.25">
      <c r="A31" s="53" t="s">
        <v>7</v>
      </c>
      <c r="B31" s="9"/>
      <c r="C31" s="9"/>
      <c r="D31" s="9"/>
      <c r="E31" s="21"/>
    </row>
    <row r="32" spans="1:5" s="25" customFormat="1" ht="15.75" x14ac:dyDescent="0.25">
      <c r="A32" s="54" t="s">
        <v>8</v>
      </c>
      <c r="B32" s="23">
        <f>SUM(B7,B13,B15,B24,B28,B29,B30,B31)</f>
        <v>550</v>
      </c>
      <c r="C32" s="23">
        <f t="shared" ref="C32:D32" si="3">SUM(C7,C13,C15,C24,C28,C29,C30,C31)</f>
        <v>250</v>
      </c>
      <c r="D32" s="23">
        <f t="shared" si="3"/>
        <v>250</v>
      </c>
      <c r="E32" s="24"/>
    </row>
    <row r="33" spans="1:5" s="25" customFormat="1" ht="15.75" x14ac:dyDescent="0.25">
      <c r="A33" s="55" t="s">
        <v>15</v>
      </c>
      <c r="B33" s="23" t="e">
        <f>B32/B9</f>
        <v>#DIV/0!</v>
      </c>
      <c r="C33" s="23" t="e">
        <f>C32/C9</f>
        <v>#DIV/0!</v>
      </c>
      <c r="D33" s="23" t="e">
        <f>D32/D9</f>
        <v>#DIV/0!</v>
      </c>
      <c r="E33" s="26"/>
    </row>
    <row r="35" spans="1:5" x14ac:dyDescent="0.25">
      <c r="A35" s="10"/>
    </row>
    <row r="38" spans="1:5" x14ac:dyDescent="0.25">
      <c r="E38" s="21"/>
    </row>
    <row r="39" spans="1:5" x14ac:dyDescent="0.25">
      <c r="E39" s="21"/>
    </row>
  </sheetData>
  <sheetProtection password="8FD0" sheet="1" objects="1" scenarios="1" selectLockedCells="1"/>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13" workbookViewId="0">
      <selection activeCell="B33" sqref="B33"/>
    </sheetView>
  </sheetViews>
  <sheetFormatPr defaultRowHeight="15" x14ac:dyDescent="0.25"/>
  <cols>
    <col min="1" max="1" width="49.42578125" customWidth="1"/>
    <col min="2" max="2" width="12" customWidth="1"/>
    <col min="3" max="3" width="11.7109375" customWidth="1"/>
    <col min="4" max="4" width="12" customWidth="1"/>
    <col min="5" max="5" width="96.140625" customWidth="1"/>
  </cols>
  <sheetData>
    <row r="1" spans="1:5" ht="24" customHeight="1" x14ac:dyDescent="0.35">
      <c r="A1" s="56" t="s">
        <v>33</v>
      </c>
      <c r="B1" s="57"/>
      <c r="C1" s="57"/>
      <c r="D1" s="57"/>
      <c r="E1" s="3"/>
    </row>
    <row r="2" spans="1:5" ht="15.75" thickBot="1" x14ac:dyDescent="0.3">
      <c r="A2" s="58"/>
      <c r="B2" s="58"/>
      <c r="C2" s="58"/>
      <c r="D2" s="58"/>
      <c r="E2" s="3"/>
    </row>
    <row r="3" spans="1:5" ht="15.75" thickBot="1" x14ac:dyDescent="0.3">
      <c r="A3" s="39" t="s">
        <v>1</v>
      </c>
      <c r="B3" s="40" t="s">
        <v>2</v>
      </c>
      <c r="C3" s="40" t="s">
        <v>3</v>
      </c>
      <c r="D3" s="41" t="s">
        <v>4</v>
      </c>
      <c r="E3" s="14"/>
    </row>
    <row r="4" spans="1:5" x14ac:dyDescent="0.25">
      <c r="A4" s="42" t="s">
        <v>10</v>
      </c>
      <c r="B4" s="43">
        <v>250</v>
      </c>
      <c r="C4" s="43">
        <v>250</v>
      </c>
      <c r="D4" s="44">
        <v>250</v>
      </c>
      <c r="E4" s="19"/>
    </row>
    <row r="5" spans="1:5" x14ac:dyDescent="0.25">
      <c r="A5" s="45" t="s">
        <v>14</v>
      </c>
      <c r="B5" s="46"/>
      <c r="C5" s="46"/>
      <c r="D5" s="47"/>
      <c r="E5" s="20"/>
    </row>
    <row r="6" spans="1:5" x14ac:dyDescent="0.25">
      <c r="A6" s="48" t="s">
        <v>11</v>
      </c>
      <c r="B6" s="59">
        <v>120</v>
      </c>
      <c r="C6" s="60">
        <v>240</v>
      </c>
      <c r="D6" s="60">
        <v>360</v>
      </c>
      <c r="E6" s="21"/>
    </row>
    <row r="7" spans="1:5" x14ac:dyDescent="0.25">
      <c r="A7" s="49" t="s">
        <v>5</v>
      </c>
      <c r="B7" s="61">
        <f>B6/120</f>
        <v>1</v>
      </c>
      <c r="C7" s="61">
        <f>C6/120</f>
        <v>2</v>
      </c>
      <c r="D7" s="61">
        <f>D6/120</f>
        <v>3</v>
      </c>
      <c r="E7" s="21"/>
    </row>
    <row r="8" spans="1:5" ht="45" x14ac:dyDescent="0.25">
      <c r="A8" s="48" t="s">
        <v>6</v>
      </c>
      <c r="B8" s="62">
        <v>85</v>
      </c>
      <c r="C8" s="62">
        <v>135</v>
      </c>
      <c r="D8" s="62">
        <v>220</v>
      </c>
      <c r="E8" s="21" t="s">
        <v>37</v>
      </c>
    </row>
    <row r="9" spans="1:5" x14ac:dyDescent="0.25">
      <c r="A9" s="42" t="s">
        <v>21</v>
      </c>
      <c r="B9" s="63">
        <v>20</v>
      </c>
      <c r="C9" s="63">
        <v>20</v>
      </c>
      <c r="D9" s="63">
        <v>20</v>
      </c>
      <c r="E9" s="21"/>
    </row>
    <row r="10" spans="1:5" x14ac:dyDescent="0.25">
      <c r="A10" s="42" t="s">
        <v>22</v>
      </c>
      <c r="B10" s="43">
        <f>B6*B9</f>
        <v>2400</v>
      </c>
      <c r="C10" s="43">
        <f>C6*C9</f>
        <v>4800</v>
      </c>
      <c r="D10" s="43">
        <f>D6*D9</f>
        <v>7200</v>
      </c>
      <c r="E10" s="21"/>
    </row>
    <row r="11" spans="1:5" x14ac:dyDescent="0.25">
      <c r="A11" s="50" t="s">
        <v>12</v>
      </c>
      <c r="B11" s="64">
        <v>20</v>
      </c>
      <c r="C11" s="64">
        <v>20</v>
      </c>
      <c r="D11" s="64">
        <v>20</v>
      </c>
      <c r="E11" s="21"/>
    </row>
    <row r="12" spans="1:5" x14ac:dyDescent="0.25">
      <c r="A12" s="42" t="s">
        <v>23</v>
      </c>
      <c r="B12" s="43">
        <f>B8*B11</f>
        <v>1700</v>
      </c>
      <c r="C12" s="43">
        <f>C8*C11</f>
        <v>2700</v>
      </c>
      <c r="D12" s="43">
        <f>D8*D11</f>
        <v>4400</v>
      </c>
      <c r="E12" s="21"/>
    </row>
    <row r="13" spans="1:5" x14ac:dyDescent="0.25">
      <c r="A13" s="51" t="s">
        <v>32</v>
      </c>
      <c r="B13" s="65"/>
      <c r="C13" s="65"/>
      <c r="D13" s="66"/>
      <c r="E13" s="21"/>
    </row>
    <row r="14" spans="1:5" x14ac:dyDescent="0.25">
      <c r="A14" s="49" t="s">
        <v>19</v>
      </c>
      <c r="B14" s="63">
        <v>0</v>
      </c>
      <c r="C14" s="63">
        <v>850</v>
      </c>
      <c r="D14" s="63">
        <v>850</v>
      </c>
      <c r="E14" s="21"/>
    </row>
    <row r="15" spans="1:5" ht="30" x14ac:dyDescent="0.25">
      <c r="A15" s="48" t="s">
        <v>18</v>
      </c>
      <c r="B15" s="62">
        <v>8</v>
      </c>
      <c r="C15" s="62">
        <v>6</v>
      </c>
      <c r="D15" s="62">
        <v>3</v>
      </c>
      <c r="E15" s="21" t="s">
        <v>44</v>
      </c>
    </row>
    <row r="16" spans="1:5" x14ac:dyDescent="0.25">
      <c r="A16" s="42" t="s">
        <v>24</v>
      </c>
      <c r="B16" s="43">
        <f>B14*B15</f>
        <v>0</v>
      </c>
      <c r="C16" s="43">
        <f t="shared" ref="C16:D16" si="0">C14*C15</f>
        <v>5100</v>
      </c>
      <c r="D16" s="43">
        <f t="shared" si="0"/>
        <v>2550</v>
      </c>
      <c r="E16" s="21"/>
    </row>
    <row r="17" spans="1:5" x14ac:dyDescent="0.25">
      <c r="A17" s="49" t="s">
        <v>20</v>
      </c>
      <c r="B17" s="63">
        <v>500</v>
      </c>
      <c r="C17" s="63">
        <v>500</v>
      </c>
      <c r="D17" s="63">
        <v>500</v>
      </c>
      <c r="E17" s="21"/>
    </row>
    <row r="18" spans="1:5" x14ac:dyDescent="0.25">
      <c r="A18" s="48" t="s">
        <v>17</v>
      </c>
      <c r="B18" s="62">
        <v>0</v>
      </c>
      <c r="C18" s="62">
        <v>6</v>
      </c>
      <c r="D18" s="62">
        <v>4</v>
      </c>
      <c r="E18" s="21"/>
    </row>
    <row r="19" spans="1:5" x14ac:dyDescent="0.25">
      <c r="A19" s="42" t="s">
        <v>26</v>
      </c>
      <c r="B19" s="43">
        <f>B17*B18</f>
        <v>0</v>
      </c>
      <c r="C19" s="43">
        <f t="shared" ref="C19:D19" si="1">C17*C18</f>
        <v>3000</v>
      </c>
      <c r="D19" s="43">
        <f t="shared" si="1"/>
        <v>2000</v>
      </c>
      <c r="E19" s="21"/>
    </row>
    <row r="20" spans="1:5" x14ac:dyDescent="0.25">
      <c r="A20" s="50" t="s">
        <v>13</v>
      </c>
      <c r="B20" s="67">
        <v>0</v>
      </c>
      <c r="C20" s="67">
        <v>0</v>
      </c>
      <c r="D20" s="67">
        <v>0</v>
      </c>
      <c r="E20" s="21"/>
    </row>
    <row r="21" spans="1:5" x14ac:dyDescent="0.25">
      <c r="A21" s="49" t="s">
        <v>25</v>
      </c>
      <c r="B21" s="43">
        <f>B16+B19</f>
        <v>0</v>
      </c>
      <c r="C21" s="43">
        <f t="shared" ref="C21:D21" si="2">C16+C19</f>
        <v>8100</v>
      </c>
      <c r="D21" s="43">
        <f t="shared" si="2"/>
        <v>4550</v>
      </c>
      <c r="E21" s="21"/>
    </row>
    <row r="22" spans="1:5" x14ac:dyDescent="0.25">
      <c r="A22" s="52" t="s">
        <v>16</v>
      </c>
      <c r="B22" s="65"/>
      <c r="C22" s="65"/>
      <c r="D22" s="66"/>
      <c r="E22" s="21"/>
    </row>
    <row r="23" spans="1:5" x14ac:dyDescent="0.25">
      <c r="A23" s="48" t="s">
        <v>28</v>
      </c>
      <c r="B23" s="64">
        <v>25</v>
      </c>
      <c r="C23" s="64">
        <v>26</v>
      </c>
      <c r="D23" s="64">
        <v>28</v>
      </c>
      <c r="E23" s="21"/>
    </row>
    <row r="24" spans="1:5" x14ac:dyDescent="0.25">
      <c r="A24" s="48" t="s">
        <v>27</v>
      </c>
      <c r="B24" s="62">
        <v>8</v>
      </c>
      <c r="C24" s="62">
        <v>8</v>
      </c>
      <c r="D24" s="62">
        <v>8</v>
      </c>
      <c r="E24" s="34"/>
    </row>
    <row r="25" spans="1:5" x14ac:dyDescent="0.25">
      <c r="A25" s="42" t="s">
        <v>29</v>
      </c>
      <c r="B25" s="43">
        <f>B23*B24*52</f>
        <v>10400</v>
      </c>
      <c r="C25" s="43">
        <f>C23*C24*52</f>
        <v>10816</v>
      </c>
      <c r="D25" s="43">
        <f>D23*D24*52</f>
        <v>11648</v>
      </c>
      <c r="E25" s="21" t="s">
        <v>9</v>
      </c>
    </row>
    <row r="26" spans="1:5" x14ac:dyDescent="0.25">
      <c r="A26" s="42" t="s">
        <v>36</v>
      </c>
      <c r="B26" s="43">
        <v>300</v>
      </c>
      <c r="C26" s="43">
        <v>0</v>
      </c>
      <c r="D26" s="43">
        <v>0</v>
      </c>
      <c r="E26" s="21"/>
    </row>
    <row r="27" spans="1:5" x14ac:dyDescent="0.25">
      <c r="A27" s="53" t="s">
        <v>30</v>
      </c>
      <c r="B27" s="67">
        <v>1500</v>
      </c>
      <c r="C27" s="67">
        <v>0</v>
      </c>
      <c r="D27" s="67">
        <v>0</v>
      </c>
      <c r="E27" s="21"/>
    </row>
    <row r="28" spans="1:5" x14ac:dyDescent="0.25">
      <c r="A28" s="53" t="s">
        <v>7</v>
      </c>
      <c r="B28" s="67">
        <v>0</v>
      </c>
      <c r="C28" s="67">
        <v>0</v>
      </c>
      <c r="D28" s="67">
        <v>0</v>
      </c>
      <c r="E28" s="21"/>
    </row>
    <row r="29" spans="1:5" ht="15.75" x14ac:dyDescent="0.25">
      <c r="A29" s="54" t="s">
        <v>8</v>
      </c>
      <c r="B29" s="68">
        <f>SUM(B7,B10,B12,B21,B25,B26,B27,B28)</f>
        <v>16301</v>
      </c>
      <c r="C29" s="68">
        <f t="shared" ref="C29:D29" si="3">SUM(C7,C10,C12,C21,C25,C26,C27,C28)</f>
        <v>26418</v>
      </c>
      <c r="D29" s="68">
        <f t="shared" si="3"/>
        <v>27801</v>
      </c>
      <c r="E29" s="24"/>
    </row>
    <row r="30" spans="1:5" ht="15.75" x14ac:dyDescent="0.25">
      <c r="A30" s="55" t="s">
        <v>15</v>
      </c>
      <c r="B30" s="68">
        <f>B29/B6</f>
        <v>135.84166666666667</v>
      </c>
      <c r="C30" s="68">
        <f>C29/C6</f>
        <v>110.075</v>
      </c>
      <c r="D30" s="68">
        <f>D29/D6</f>
        <v>77.224999999999994</v>
      </c>
      <c r="E30" s="26"/>
    </row>
  </sheetData>
  <sheetProtection password="8FD0"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Overview</vt:lpstr>
      <vt:lpstr>Budget</vt:lpstr>
      <vt:lpstr>SAMPLE</vt:lpstr>
    </vt:vector>
  </TitlesOfParts>
  <Company>Centering Healthcare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 Hayes</dc:creator>
  <cp:lastModifiedBy>Shannon Merrell</cp:lastModifiedBy>
  <dcterms:created xsi:type="dcterms:W3CDTF">2017-09-21T19:49:51Z</dcterms:created>
  <dcterms:modified xsi:type="dcterms:W3CDTF">2017-10-12T14:53:44Z</dcterms:modified>
</cp:coreProperties>
</file>